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0BB24688-5B0F-4C5E-A2CB-D8E54CFE77A1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4" i="1"/>
  <c r="H59" i="1"/>
  <c r="H51" i="1"/>
  <c r="H44" i="1"/>
  <c r="H45" i="1"/>
  <c r="H41" i="1"/>
  <c r="H34" i="1"/>
  <c r="H31" i="1"/>
  <c r="H22" i="1"/>
  <c r="H23" i="1"/>
  <c r="H24" i="1"/>
  <c r="H25" i="1"/>
  <c r="H27" i="1"/>
  <c r="H28" i="1"/>
  <c r="H29" i="1"/>
  <c r="H21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E55" i="1"/>
  <c r="H55" i="1" s="1"/>
  <c r="E56" i="1"/>
  <c r="H56" i="1" s="1"/>
  <c r="E57" i="1"/>
  <c r="H57" i="1" s="1"/>
  <c r="E58" i="1"/>
  <c r="H58" i="1" s="1"/>
  <c r="E59" i="1"/>
  <c r="E51" i="1"/>
  <c r="E42" i="1"/>
  <c r="H42" i="1" s="1"/>
  <c r="E43" i="1"/>
  <c r="H43" i="1" s="1"/>
  <c r="E44" i="1"/>
  <c r="E45" i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E22" i="1"/>
  <c r="E23" i="1"/>
  <c r="E24" i="1"/>
  <c r="E25" i="1"/>
  <c r="E26" i="1"/>
  <c r="H26" i="1" s="1"/>
  <c r="E27" i="1"/>
  <c r="E28" i="1"/>
  <c r="E21" i="1"/>
  <c r="E14" i="1"/>
  <c r="H14" i="1" s="1"/>
  <c r="E15" i="1"/>
  <c r="H15" i="1" s="1"/>
  <c r="E16" i="1"/>
  <c r="H16" i="1" s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D10" i="1" s="1"/>
  <c r="D160" i="1" s="1"/>
  <c r="C12" i="1"/>
  <c r="C10" i="1" s="1"/>
  <c r="C160" i="1" s="1"/>
  <c r="G10" i="1" l="1"/>
  <c r="G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<sst xmlns="http://schemas.openxmlformats.org/spreadsheetml/2006/main" count="167" uniqueCount="94">
  <si>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</si>
  <si>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</si>
  <si>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</si>
  <si>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</si>
  <si>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</si>
  <si>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</si>
  <si>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</si>
  <si>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</si>
  <si>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</si>
  <si>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</si>
  <si>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</si>
  <si>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</si>
  <si>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</si>
  <si>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</si>
  <si>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</si>
  <si>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</si>
  <si>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</si>
  <si>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</si>
  <si>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</si>
  <si>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</si>
  <si>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</si>
  <si>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</si>
  <si>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</si>
  <si>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</si>
  <si>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</si>
  <si>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</si>
  <si>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</si>
  <si>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</si>
  <si>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</si>
  <si>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</si>
  <si>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</si>
  <si>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</si>
  <si>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</si>
  <si>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</si>
  <si>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</si>
  <si>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</si>
  <si>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</si>
  <si>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</si>
  <si>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</si>
  <si>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</si>
  <si>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</si>
  <si>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</si>
  <si>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</si>
  <si>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</si>
  <si>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</si>
  <si>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</si>
  <si>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</si>
  <si>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</si>
  <si>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</si>
  <si>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</si>
  <si>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</si>
  <si>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</si>
  <si>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</si>
  <si>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</si>
  <si>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</si>
  <si>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</si>
  <si>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</si>
  <si>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</si>
  <si>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</si>
  <si>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</si>
  <si>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</si>
  <si>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</si>
  <si>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</si>
  <si>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</si>
  <si>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</si>
  <si>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</si>
  <si>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</si>
  <si>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</si>
  <si>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</si>
  <si>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</si>
  <si>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</si>
  <si>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</si>
  <si>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</si>
  <si>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</si>
  <si>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</si>
  <si>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</si>
  <si>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</si>
  <si>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</si>
  <si>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</si>
  <si>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</si>
  <si>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</si>
  <si>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</si>
  <si>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</si>
  <si>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</si>
  <si>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</si>
  <si>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</si>
  <si>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</si>
  <si>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</si>
  <si>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PARA LA TRANSPARENCIA Y ACCESO A LA INFORMACION PUBLICA</t>
  </si>
  <si>
    <t>Dr. Sergio Rafael Facio Guzmán</t>
  </si>
  <si>
    <t>C.P  Carlos Antonio Rosales Arcaute</t>
  </si>
  <si>
    <t xml:space="preserve">Comisionado Presidente </t>
  </si>
  <si>
    <t>Director Administrativo</t>
  </si>
  <si>
    <t>Del 01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</si>
</sst>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89E2DF93-4ED4-481B-BE2E-1359C2F43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164</xdr:row>
      <xdr:rowOff>0</xdr:rowOff>
    </xdr:from>
    <xdr:to>
      <xdr:col>6</xdr:col>
      <xdr:colOff>47625</xdr:colOff>
      <xdr:row>164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7BF1779-1E44-4C68-A9A0-C494A17E1D1F}"/>
            </a:ext>
          </a:extLst>
        </xdr:cNvPr>
        <xdr:cNvCxnSpPr/>
      </xdr:nvCxnSpPr>
      <xdr:spPr>
        <a:xfrm>
          <a:off x="3048000" y="1524000"/>
          <a:ext cx="1571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164</xdr:row>
      <xdr:rowOff>0</xdr:rowOff>
    </xdr:from>
    <xdr:to>
      <xdr:col>1</xdr:col>
      <xdr:colOff>2804583</xdr:colOff>
      <xdr:row>164</xdr:row>
      <xdr:rowOff>4233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22F17A-36C9-4308-B31C-98CC993D206B}"/>
            </a:ext>
          </a:extLst>
        </xdr:cNvPr>
        <xdr:cNvCxnSpPr/>
      </xdr:nvCxnSpPr>
      <xdr:spPr>
        <a:xfrm flipV="1">
          <a:off x="238125" y="33009417"/>
          <a:ext cx="2809875" cy="42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G21" sqref="G2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93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79891893</v>
      </c>
      <c r="D10" s="8">
        <f>SUM(D12,D20,D30,D40,D50,D60,D64,D73,D77)</f>
        <v>0</v>
      </c>
      <c r="E10" s="24">
        <f t="shared" ref="E10:H10" si="0">SUM(E12,E20,E30,E40,E50,E60,E64,E73,E77)</f>
        <v>79891893</v>
      </c>
      <c r="F10" s="8">
        <f t="shared" si="0"/>
        <v>72329885.520000011</v>
      </c>
      <c r="G10" s="8">
        <f t="shared" si="0"/>
        <v>72329885.520000011</v>
      </c>
      <c r="H10" s="24">
        <f t="shared" si="0"/>
        <v>7562007.4799999986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62861413</v>
      </c>
      <c r="D12" s="7">
        <f>SUM(D13:D19)</f>
        <v>0</v>
      </c>
      <c r="E12" s="25">
        <f t="shared" ref="E12:H12" si="1">SUM(E13:E19)</f>
        <v>62861413</v>
      </c>
      <c r="F12" s="7">
        <f t="shared" si="1"/>
        <v>59526936.340000004</v>
      </c>
      <c r="G12" s="7">
        <f t="shared" si="1"/>
        <v>59526936.340000004</v>
      </c>
      <c r="H12" s="25">
        <f t="shared" si="1"/>
        <v>3334476.6599999988</v>
      </c>
    </row>
    <row r="13" spans="2:9" ht="24" x14ac:dyDescent="0.2">
      <c r="B13" s="10" t="s">
        <v>14</v>
      </c>
      <c r="C13" s="22">
        <v>18148784.059999999</v>
      </c>
      <c r="D13" s="22">
        <v>0</v>
      </c>
      <c r="E13" s="26">
        <f>SUM(C13:D13)</f>
        <v>18148784.059999999</v>
      </c>
      <c r="F13" s="23">
        <v>17801211.68</v>
      </c>
      <c r="G13" s="23">
        <v>17801211.68</v>
      </c>
      <c r="H13" s="30">
        <f>SUM(E13-F13)</f>
        <v>347572.37999999896</v>
      </c>
    </row>
    <row r="14" spans="2:9" ht="22.9" customHeight="1" x14ac:dyDescent="0.2">
      <c r="B14" s="10" t="s">
        <v>15</v>
      </c>
      <c r="C14" s="22">
        <v>942000</v>
      </c>
      <c r="D14" s="22">
        <v>0</v>
      </c>
      <c r="E14" s="26">
        <f t="shared" ref="E14:E79" si="2">SUM(C14:D14)</f>
        <v>942000</v>
      </c>
      <c r="F14" s="23">
        <v>383345.4</v>
      </c>
      <c r="G14" s="23">
        <v>383345.4</v>
      </c>
      <c r="H14" s="30">
        <f t="shared" ref="H14:H79" si="3">SUM(E14-F14)</f>
        <v>558654.6</v>
      </c>
    </row>
    <row r="15" spans="2:9" x14ac:dyDescent="0.2">
      <c r="B15" s="10" t="s">
        <v>16</v>
      </c>
      <c r="C15" s="22">
        <v>33957856.68</v>
      </c>
      <c r="D15" s="22">
        <v>0</v>
      </c>
      <c r="E15" s="26">
        <f t="shared" si="2"/>
        <v>33957856.68</v>
      </c>
      <c r="F15" s="23">
        <v>33437890.18</v>
      </c>
      <c r="G15" s="23">
        <v>33437890.18</v>
      </c>
      <c r="H15" s="30">
        <f t="shared" si="3"/>
        <v>519966.5</v>
      </c>
    </row>
    <row r="16" spans="2:9" x14ac:dyDescent="0.2">
      <c r="B16" s="10" t="s">
        <v>17</v>
      </c>
      <c r="C16" s="22">
        <v>4617585.42</v>
      </c>
      <c r="D16" s="22">
        <v>0</v>
      </c>
      <c r="E16" s="26">
        <f t="shared" si="2"/>
        <v>4617585.42</v>
      </c>
      <c r="F16" s="23">
        <v>3942839.99</v>
      </c>
      <c r="G16" s="23">
        <v>3942839.99</v>
      </c>
      <c r="H16" s="30">
        <f t="shared" si="3"/>
        <v>674745.4299999997</v>
      </c>
    </row>
    <row r="17" spans="2:8" x14ac:dyDescent="0.2">
      <c r="B17" s="10" t="s">
        <v>18</v>
      </c>
      <c r="C17" s="22">
        <v>5195186.84</v>
      </c>
      <c r="D17" s="22">
        <v>0</v>
      </c>
      <c r="E17" s="26">
        <f t="shared" si="2"/>
        <v>5195186.84</v>
      </c>
      <c r="F17" s="23">
        <v>3961649.09</v>
      </c>
      <c r="G17" s="23">
        <v>3961649.09</v>
      </c>
      <c r="H17" s="30">
        <f t="shared" si="3"/>
        <v>1233537.75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1859017</v>
      </c>
      <c r="D20" s="7">
        <f t="shared" ref="D20:H20" si="4">SUM(D21:D29)</f>
        <v>0</v>
      </c>
      <c r="E20" s="25">
        <f t="shared" si="4"/>
        <v>1859017</v>
      </c>
      <c r="F20" s="7">
        <f t="shared" si="4"/>
        <v>1286125.53</v>
      </c>
      <c r="G20" s="7">
        <f t="shared" si="4"/>
        <v>1286125.53</v>
      </c>
      <c r="H20" s="25">
        <f t="shared" si="4"/>
        <v>572891.47</v>
      </c>
    </row>
    <row r="21" spans="2:8" ht="24" x14ac:dyDescent="0.2">
      <c r="B21" s="10" t="s">
        <v>22</v>
      </c>
      <c r="C21" s="22">
        <v>1350870</v>
      </c>
      <c r="D21" s="22">
        <v>0</v>
      </c>
      <c r="E21" s="26">
        <f t="shared" si="2"/>
        <v>1350870</v>
      </c>
      <c r="F21" s="23">
        <v>869347.16</v>
      </c>
      <c r="G21" s="23">
        <v>869347.16</v>
      </c>
      <c r="H21" s="30">
        <f t="shared" si="3"/>
        <v>481522.83999999997</v>
      </c>
    </row>
    <row r="22" spans="2:8" x14ac:dyDescent="0.2">
      <c r="B22" s="10" t="s">
        <v>23</v>
      </c>
      <c r="C22" s="22">
        <v>125000</v>
      </c>
      <c r="D22" s="22">
        <v>0</v>
      </c>
      <c r="E22" s="26">
        <f t="shared" si="2"/>
        <v>125000</v>
      </c>
      <c r="F22" s="23">
        <v>193938</v>
      </c>
      <c r="G22" s="23">
        <v>193938</v>
      </c>
      <c r="H22" s="30">
        <f t="shared" si="3"/>
        <v>-68938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18000</v>
      </c>
      <c r="D24" s="22">
        <v>0</v>
      </c>
      <c r="E24" s="26">
        <f t="shared" si="2"/>
        <v>18000</v>
      </c>
      <c r="F24" s="23">
        <v>18000</v>
      </c>
      <c r="G24" s="23">
        <v>18000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44000</v>
      </c>
      <c r="D25" s="22">
        <v>0</v>
      </c>
      <c r="E25" s="26">
        <f t="shared" si="2"/>
        <v>44000</v>
      </c>
      <c r="F25" s="23">
        <v>4875.3999999999996</v>
      </c>
      <c r="G25" s="23">
        <v>4875.3999999999996</v>
      </c>
      <c r="H25" s="30">
        <f t="shared" si="3"/>
        <v>39124.6</v>
      </c>
    </row>
    <row r="26" spans="2:8" x14ac:dyDescent="0.2">
      <c r="B26" s="10" t="s">
        <v>27</v>
      </c>
      <c r="C26" s="22">
        <v>120000</v>
      </c>
      <c r="D26" s="22">
        <v>0</v>
      </c>
      <c r="E26" s="26">
        <f t="shared" si="2"/>
        <v>120000</v>
      </c>
      <c r="F26" s="23">
        <v>87825.37</v>
      </c>
      <c r="G26" s="23">
        <v>87825.37</v>
      </c>
      <c r="H26" s="30">
        <f t="shared" si="3"/>
        <v>32174.630000000005</v>
      </c>
    </row>
    <row r="27" spans="2:8" ht="24" x14ac:dyDescent="0.2">
      <c r="B27" s="10" t="s">
        <v>28</v>
      </c>
      <c r="C27" s="22">
        <v>135000</v>
      </c>
      <c r="D27" s="22">
        <v>0</v>
      </c>
      <c r="E27" s="26">
        <f t="shared" si="2"/>
        <v>135000</v>
      </c>
      <c r="F27" s="23">
        <v>47203.9</v>
      </c>
      <c r="G27" s="23">
        <v>47203.9</v>
      </c>
      <c r="H27" s="30">
        <f t="shared" si="3"/>
        <v>87796.1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66147</v>
      </c>
      <c r="D29" s="22">
        <v>0</v>
      </c>
      <c r="E29" s="26">
        <f t="shared" si="2"/>
        <v>66147</v>
      </c>
      <c r="F29" s="23">
        <v>64935.7</v>
      </c>
      <c r="G29" s="23">
        <v>64935.7</v>
      </c>
      <c r="H29" s="30">
        <f t="shared" si="3"/>
        <v>1211.3000000000029</v>
      </c>
    </row>
    <row r="30" spans="2:8" s="9" customFormat="1" ht="24" x14ac:dyDescent="0.2">
      <c r="B30" s="12" t="s">
        <v>31</v>
      </c>
      <c r="C30" s="7">
        <f>SUM(C31:C39)</f>
        <v>13691963</v>
      </c>
      <c r="D30" s="7">
        <f t="shared" ref="D30:H30" si="5">SUM(D31:D39)</f>
        <v>0</v>
      </c>
      <c r="E30" s="25">
        <f t="shared" si="5"/>
        <v>13691963</v>
      </c>
      <c r="F30" s="7">
        <f t="shared" si="5"/>
        <v>10383365.18</v>
      </c>
      <c r="G30" s="7">
        <f t="shared" si="5"/>
        <v>10383365.18</v>
      </c>
      <c r="H30" s="25">
        <f t="shared" si="5"/>
        <v>3308597.8199999994</v>
      </c>
    </row>
    <row r="31" spans="2:8" x14ac:dyDescent="0.2">
      <c r="B31" s="10" t="s">
        <v>32</v>
      </c>
      <c r="C31" s="22">
        <v>1406358</v>
      </c>
      <c r="D31" s="22">
        <v>0</v>
      </c>
      <c r="E31" s="26">
        <f t="shared" si="2"/>
        <v>1406358</v>
      </c>
      <c r="F31" s="23">
        <v>910525.01</v>
      </c>
      <c r="G31" s="23">
        <v>910525.01</v>
      </c>
      <c r="H31" s="30">
        <f t="shared" si="3"/>
        <v>495832.99</v>
      </c>
    </row>
    <row r="32" spans="2:8" x14ac:dyDescent="0.2">
      <c r="B32" s="10" t="s">
        <v>33</v>
      </c>
      <c r="C32" s="22">
        <v>1281700</v>
      </c>
      <c r="D32" s="22">
        <v>0</v>
      </c>
      <c r="E32" s="26">
        <f t="shared" si="2"/>
        <v>1281700</v>
      </c>
      <c r="F32" s="23">
        <v>878317.72</v>
      </c>
      <c r="G32" s="23">
        <v>878317.72</v>
      </c>
      <c r="H32" s="30">
        <f t="shared" si="3"/>
        <v>403382.28</v>
      </c>
    </row>
    <row r="33" spans="2:8" ht="24" x14ac:dyDescent="0.2">
      <c r="B33" s="10" t="s">
        <v>34</v>
      </c>
      <c r="C33" s="22">
        <v>2277582</v>
      </c>
      <c r="D33" s="22">
        <v>0</v>
      </c>
      <c r="E33" s="26">
        <f t="shared" si="2"/>
        <v>2277582</v>
      </c>
      <c r="F33" s="23">
        <v>1510470.17</v>
      </c>
      <c r="G33" s="23">
        <v>1510470.17</v>
      </c>
      <c r="H33" s="30">
        <f t="shared" si="3"/>
        <v>767111.83000000007</v>
      </c>
    </row>
    <row r="34" spans="2:8" ht="24.6" customHeight="1" x14ac:dyDescent="0.2">
      <c r="B34" s="10" t="s">
        <v>35</v>
      </c>
      <c r="C34" s="22">
        <v>285400</v>
      </c>
      <c r="D34" s="22">
        <v>0</v>
      </c>
      <c r="E34" s="26">
        <f t="shared" si="2"/>
        <v>285400</v>
      </c>
      <c r="F34" s="23">
        <v>204316.38</v>
      </c>
      <c r="G34" s="23">
        <v>204316.38</v>
      </c>
      <c r="H34" s="30">
        <f t="shared" si="3"/>
        <v>81083.62</v>
      </c>
    </row>
    <row r="35" spans="2:8" ht="24" x14ac:dyDescent="0.2">
      <c r="B35" s="10" t="s">
        <v>36</v>
      </c>
      <c r="C35" s="22">
        <v>2025155</v>
      </c>
      <c r="D35" s="22">
        <v>0</v>
      </c>
      <c r="E35" s="26">
        <f t="shared" si="2"/>
        <v>2025155</v>
      </c>
      <c r="F35" s="23">
        <v>1087088.8400000001</v>
      </c>
      <c r="G35" s="23">
        <v>1087088.8400000001</v>
      </c>
      <c r="H35" s="30">
        <f t="shared" si="3"/>
        <v>938066.15999999992</v>
      </c>
    </row>
    <row r="36" spans="2:8" ht="24" x14ac:dyDescent="0.2">
      <c r="B36" s="10" t="s">
        <v>37</v>
      </c>
      <c r="C36" s="22">
        <v>4068000</v>
      </c>
      <c r="D36" s="22">
        <v>0</v>
      </c>
      <c r="E36" s="26">
        <f t="shared" si="2"/>
        <v>4068000</v>
      </c>
      <c r="F36" s="23">
        <v>3328300.72</v>
      </c>
      <c r="G36" s="23">
        <v>3328300.72</v>
      </c>
      <c r="H36" s="30">
        <f t="shared" si="3"/>
        <v>739699.2799999998</v>
      </c>
    </row>
    <row r="37" spans="2:8" x14ac:dyDescent="0.2">
      <c r="B37" s="10" t="s">
        <v>38</v>
      </c>
      <c r="C37" s="22">
        <v>1546000</v>
      </c>
      <c r="D37" s="22">
        <v>0</v>
      </c>
      <c r="E37" s="26">
        <f t="shared" si="2"/>
        <v>1546000</v>
      </c>
      <c r="F37" s="23">
        <v>1696989.79</v>
      </c>
      <c r="G37" s="23">
        <v>1696989.79</v>
      </c>
      <c r="H37" s="30">
        <f t="shared" si="3"/>
        <v>-150989.79000000004</v>
      </c>
    </row>
    <row r="38" spans="2:8" x14ac:dyDescent="0.2">
      <c r="B38" s="10" t="s">
        <v>39</v>
      </c>
      <c r="C38" s="22">
        <v>767000</v>
      </c>
      <c r="D38" s="22">
        <v>0</v>
      </c>
      <c r="E38" s="26">
        <f t="shared" si="2"/>
        <v>767000</v>
      </c>
      <c r="F38" s="23">
        <v>759165.55</v>
      </c>
      <c r="G38" s="23">
        <v>759165.55</v>
      </c>
      <c r="H38" s="30">
        <f t="shared" si="3"/>
        <v>7834.4499999999534</v>
      </c>
    </row>
    <row r="39" spans="2:8" x14ac:dyDescent="0.2">
      <c r="B39" s="10" t="s">
        <v>40</v>
      </c>
      <c r="C39" s="22">
        <v>34768</v>
      </c>
      <c r="D39" s="22">
        <v>0</v>
      </c>
      <c r="E39" s="26">
        <f t="shared" si="2"/>
        <v>34768</v>
      </c>
      <c r="F39" s="23">
        <v>8191</v>
      </c>
      <c r="G39" s="23">
        <v>8191</v>
      </c>
      <c r="H39" s="30">
        <f t="shared" si="3"/>
        <v>26577</v>
      </c>
    </row>
    <row r="40" spans="2:8" s="9" customFormat="1" ht="25.5" customHeight="1" x14ac:dyDescent="0.2">
      <c r="B40" s="12" t="s">
        <v>41</v>
      </c>
      <c r="C40" s="7">
        <f>SUM(C41:C49)</f>
        <v>184000</v>
      </c>
      <c r="D40" s="7">
        <f t="shared" ref="D40:H40" si="6">SUM(D41:D49)</f>
        <v>0</v>
      </c>
      <c r="E40" s="25">
        <f t="shared" si="6"/>
        <v>184000</v>
      </c>
      <c r="F40" s="7">
        <f t="shared" si="6"/>
        <v>183210.81</v>
      </c>
      <c r="G40" s="7">
        <f t="shared" si="6"/>
        <v>183210.81</v>
      </c>
      <c r="H40" s="25">
        <f t="shared" si="6"/>
        <v>789.19000000000233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184000</v>
      </c>
      <c r="D44" s="22">
        <v>0</v>
      </c>
      <c r="E44" s="26">
        <f t="shared" si="2"/>
        <v>184000</v>
      </c>
      <c r="F44" s="23">
        <v>183210.81</v>
      </c>
      <c r="G44" s="23">
        <f>+F44</f>
        <v>183210.81</v>
      </c>
      <c r="H44" s="30">
        <f t="shared" si="3"/>
        <v>789.19000000000233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1295500</v>
      </c>
      <c r="D50" s="7">
        <f t="shared" ref="D50:H50" si="7">SUM(D51:D59)</f>
        <v>0</v>
      </c>
      <c r="E50" s="25">
        <f t="shared" si="7"/>
        <v>1295500</v>
      </c>
      <c r="F50" s="7">
        <f t="shared" si="7"/>
        <v>950247.66</v>
      </c>
      <c r="G50" s="7">
        <f t="shared" si="7"/>
        <v>950247.66</v>
      </c>
      <c r="H50" s="25">
        <f t="shared" si="7"/>
        <v>345252.33999999997</v>
      </c>
    </row>
    <row r="51" spans="2:8" x14ac:dyDescent="0.2">
      <c r="B51" s="10" t="s">
        <v>52</v>
      </c>
      <c r="C51" s="22">
        <v>1000000</v>
      </c>
      <c r="D51" s="22">
        <v>0</v>
      </c>
      <c r="E51" s="26">
        <f t="shared" si="2"/>
        <v>1000000</v>
      </c>
      <c r="F51" s="23">
        <v>726103.06</v>
      </c>
      <c r="G51" s="23">
        <v>726103.06</v>
      </c>
      <c r="H51" s="30">
        <f t="shared" si="3"/>
        <v>273896.93999999994</v>
      </c>
    </row>
    <row r="52" spans="2:8" x14ac:dyDescent="0.2">
      <c r="B52" s="10" t="s">
        <v>53</v>
      </c>
      <c r="C52" s="22">
        <v>288500</v>
      </c>
      <c r="D52" s="22">
        <v>0</v>
      </c>
      <c r="E52" s="26">
        <f t="shared" si="2"/>
        <v>288500</v>
      </c>
      <c r="F52" s="23">
        <v>224144.6</v>
      </c>
      <c r="G52" s="23">
        <v>224144.6</v>
      </c>
      <c r="H52" s="30">
        <f t="shared" si="3"/>
        <v>64355.399999999994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7000</v>
      </c>
      <c r="D56" s="22">
        <v>0</v>
      </c>
      <c r="E56" s="26">
        <f t="shared" si="2"/>
        <v>7000</v>
      </c>
      <c r="F56" s="23">
        <v>0</v>
      </c>
      <c r="G56" s="23">
        <v>0</v>
      </c>
      <c r="H56" s="30">
        <f t="shared" si="3"/>
        <v>7000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79891893</v>
      </c>
      <c r="D160" s="21">
        <f t="shared" ref="D160:G160" si="28">SUM(D10,D85)</f>
        <v>0</v>
      </c>
      <c r="E160" s="28">
        <f>SUM(E10,E85)</f>
        <v>79891893</v>
      </c>
      <c r="F160" s="21">
        <f t="shared" si="28"/>
        <v>72329885.520000011</v>
      </c>
      <c r="G160" s="21">
        <f t="shared" si="28"/>
        <v>72329885.520000011</v>
      </c>
      <c r="H160" s="28">
        <f>SUM(H10,H85)</f>
        <v>7562007.4799999986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>
      <c r="B165" s="31" t="s">
        <v>89</v>
      </c>
      <c r="E165" s="31" t="s">
        <v>90</v>
      </c>
    </row>
    <row r="166" spans="2:5" s="31" customFormat="1" x14ac:dyDescent="0.2">
      <c r="B166" s="31" t="s">
        <v>91</v>
      </c>
      <c r="E166" s="31" t="s">
        <v>92</v>
      </c>
    </row>
    <row r="167" spans="2:5" s="31" customFormat="1" x14ac:dyDescent="0.2"/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39370078740157483" bottom="0.74803149606299213" header="0.31496062992125984" footer="0.31496062992125984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2025-01-31T19:09:33Z</cp:lastPrinted>
  <dcterms:created xsi:type="dcterms:W3CDTF">2020-01-08T21:14:59Z</dcterms:created>
  <dcterms:modified xsi:type="dcterms:W3CDTF">2025-01-31T19:09:36Z</dcterms:modified>
</cp:coreProperties>
</file>